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3" i="2" l="1"/>
  <c r="N23" i="2"/>
  <c r="M23" i="2"/>
  <c r="L23" i="2"/>
  <c r="V19" i="2"/>
  <c r="K22" i="2" l="1"/>
  <c r="K25" i="2" s="1"/>
  <c r="AS19" i="2"/>
  <c r="AQ19" i="2"/>
  <c r="AP19" i="2"/>
  <c r="AO19" i="2"/>
  <c r="AN19" i="2"/>
  <c r="AM19" i="2"/>
  <c r="AG19" i="2"/>
  <c r="AE19" i="2"/>
  <c r="I24" i="2" s="1"/>
  <c r="AD19" i="2"/>
  <c r="AC19" i="2"/>
  <c r="G24" i="2" s="1"/>
  <c r="AB19" i="2"/>
  <c r="AA19" i="2"/>
  <c r="E24" i="2" s="1"/>
  <c r="W19" i="2"/>
  <c r="U19" i="2"/>
  <c r="T19" i="2"/>
  <c r="S19" i="2"/>
  <c r="R19" i="2"/>
  <c r="Q19" i="2"/>
  <c r="K19" i="2"/>
  <c r="K23" i="2" s="1"/>
  <c r="I19" i="2"/>
  <c r="I23" i="2" s="1"/>
  <c r="I25" i="2" s="1"/>
  <c r="H19" i="2"/>
  <c r="H23" i="2" s="1"/>
  <c r="G19" i="2"/>
  <c r="G23" i="2" s="1"/>
  <c r="G25" i="2" s="1"/>
  <c r="F19" i="2"/>
  <c r="F23" i="2" s="1"/>
  <c r="E19" i="2"/>
  <c r="E23" i="2" s="1"/>
  <c r="E25" i="2" s="1"/>
  <c r="AR19" i="2" l="1"/>
  <c r="K24" i="2"/>
  <c r="J24" i="2" s="1"/>
  <c r="F24" i="2"/>
  <c r="H24" i="2"/>
  <c r="M24" i="2" s="1"/>
  <c r="L24" i="2"/>
  <c r="O25" i="2"/>
  <c r="O24" i="2"/>
  <c r="F25" i="2"/>
  <c r="AF19" i="2"/>
  <c r="H25" i="2" l="1"/>
  <c r="M25" i="2" s="1"/>
  <c r="N24" i="2"/>
  <c r="N25" i="2"/>
  <c r="L25" i="2"/>
</calcChain>
</file>

<file path=xl/sharedStrings.xml><?xml version="1.0" encoding="utf-8"?>
<sst xmlns="http://schemas.openxmlformats.org/spreadsheetml/2006/main" count="94" uniqueCount="39">
  <si>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</si>
  <si>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</si>
  <si>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</si>
  <si>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</si>
  <si>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</si>
  <si>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</si>
  <si>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</si>
  <si>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</si>
  <si>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</si>
  <si>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</si>
  <si>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</si>
  <si>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</si>
  <si>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</si>
  <si>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</si>
  <si>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JoKo = Jokioisten Koetus  (1902)</t>
  </si>
  <si>
    <t>11.</t>
  </si>
  <si>
    <t>10.</t>
  </si>
  <si>
    <t>JoKo</t>
  </si>
  <si>
    <t>13.</t>
  </si>
  <si>
    <t>12.</t>
  </si>
  <si>
    <t>16.</t>
  </si>
  <si>
    <t>Toni Nieminen</t>
  </si>
  <si>
    <t>17.5.1973</t>
  </si>
  <si>
    <t>2.</t>
  </si>
  <si>
    <t>4.</t>
  </si>
  <si>
    <t>8.</t>
  </si>
  <si>
    <t>1.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</si>
  <si>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</si>
  <si>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</si>
  <si>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</si>
  <si>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</si>
  <si>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</si>
  <si>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</si>
  <si>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</si>
  <si>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</si>
  <si>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</si>
  <si>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</si>
  <si>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</si>
  <si>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Teemu Niemistö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</si>
</sst>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" t="s">
        <v>38</v>
      </c>
      <c r="B1" s="30" t="s">
        <v>21</v>
      </c>
      <c r="C1" s="2"/>
      <c r="D1" s="3"/>
      <c r="E1" s="4" t="s">
        <v>22</v>
      </c>
      <c r="F1" s="38"/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40"/>
      <c r="L2" s="17" t="s">
        <v>28</v>
      </c>
      <c r="M2" s="9"/>
      <c r="N2" s="9"/>
      <c r="O2" s="16"/>
      <c r="P2" s="14"/>
      <c r="Q2" s="17" t="s">
        <v>29</v>
      </c>
      <c r="R2" s="9"/>
      <c r="S2" s="9"/>
      <c r="T2" s="9"/>
      <c r="U2" s="15"/>
      <c r="V2" s="16"/>
      <c r="W2" s="14"/>
      <c r="X2" s="41" t="s">
        <v>30</v>
      </c>
      <c r="Y2" s="42"/>
      <c r="Z2" s="43"/>
      <c r="AA2" s="8" t="s">
        <v>7</v>
      </c>
      <c r="AB2" s="9"/>
      <c r="AC2" s="9"/>
      <c r="AD2" s="9"/>
      <c r="AE2" s="15"/>
      <c r="AF2" s="10"/>
      <c r="AG2" s="40"/>
      <c r="AH2" s="17" t="s">
        <v>31</v>
      </c>
      <c r="AI2" s="9"/>
      <c r="AJ2" s="9"/>
      <c r="AK2" s="16"/>
      <c r="AL2" s="14"/>
      <c r="AM2" s="17" t="s">
        <v>29</v>
      </c>
      <c r="AN2" s="9"/>
      <c r="AO2" s="9"/>
      <c r="AP2" s="9"/>
      <c r="AQ2" s="15"/>
      <c r="AR2" s="16"/>
      <c r="AS2" s="4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4"/>
      <c r="L3" s="13" t="s">
        <v>4</v>
      </c>
      <c r="M3" s="13" t="s">
        <v>5</v>
      </c>
      <c r="N3" s="13" t="s">
        <v>32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4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4"/>
      <c r="AH3" s="13" t="s">
        <v>4</v>
      </c>
      <c r="AI3" s="13" t="s">
        <v>5</v>
      </c>
      <c r="AJ3" s="13" t="s">
        <v>32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1992</v>
      </c>
      <c r="C4" s="23" t="s">
        <v>16</v>
      </c>
      <c r="D4" s="45" t="s">
        <v>17</v>
      </c>
      <c r="E4" s="22">
        <v>1</v>
      </c>
      <c r="F4" s="22">
        <v>0</v>
      </c>
      <c r="G4" s="22">
        <v>1</v>
      </c>
      <c r="H4" s="34">
        <v>0</v>
      </c>
      <c r="I4" s="22">
        <v>2</v>
      </c>
      <c r="J4" s="46"/>
      <c r="K4" s="21"/>
      <c r="L4" s="47"/>
      <c r="M4" s="13"/>
      <c r="N4" s="13"/>
      <c r="O4" s="13"/>
      <c r="P4" s="18"/>
      <c r="Q4" s="22"/>
      <c r="R4" s="22"/>
      <c r="S4" s="34"/>
      <c r="T4" s="22"/>
      <c r="U4" s="22"/>
      <c r="V4" s="48"/>
      <c r="W4" s="21"/>
      <c r="X4" s="22"/>
      <c r="Y4" s="23"/>
      <c r="Z4" s="45"/>
      <c r="AA4" s="22"/>
      <c r="AB4" s="22"/>
      <c r="AC4" s="22"/>
      <c r="AD4" s="34"/>
      <c r="AE4" s="22"/>
      <c r="AF4" s="46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9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3"/>
      <c r="D5" s="45"/>
      <c r="E5" s="22"/>
      <c r="F5" s="22"/>
      <c r="G5" s="22"/>
      <c r="H5" s="34"/>
      <c r="I5" s="22"/>
      <c r="J5" s="46"/>
      <c r="K5" s="21"/>
      <c r="L5" s="47"/>
      <c r="M5" s="13"/>
      <c r="N5" s="13"/>
      <c r="O5" s="13"/>
      <c r="P5" s="18"/>
      <c r="Q5" s="22"/>
      <c r="R5" s="22"/>
      <c r="S5" s="34"/>
      <c r="T5" s="22"/>
      <c r="U5" s="22"/>
      <c r="V5" s="48"/>
      <c r="W5" s="21"/>
      <c r="X5" s="22"/>
      <c r="Y5" s="23"/>
      <c r="Z5" s="45"/>
      <c r="AA5" s="22"/>
      <c r="AB5" s="22"/>
      <c r="AC5" s="22"/>
      <c r="AD5" s="34"/>
      <c r="AE5" s="22"/>
      <c r="AF5" s="46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9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1994</v>
      </c>
      <c r="C6" s="23" t="s">
        <v>16</v>
      </c>
      <c r="D6" s="45" t="s">
        <v>17</v>
      </c>
      <c r="E6" s="22">
        <v>10</v>
      </c>
      <c r="F6" s="22">
        <v>0</v>
      </c>
      <c r="G6" s="22">
        <v>0</v>
      </c>
      <c r="H6" s="34">
        <v>1</v>
      </c>
      <c r="I6" s="22">
        <v>12</v>
      </c>
      <c r="J6" s="46"/>
      <c r="K6" s="21"/>
      <c r="L6" s="47"/>
      <c r="M6" s="13"/>
      <c r="N6" s="13"/>
      <c r="O6" s="13"/>
      <c r="P6" s="18"/>
      <c r="Q6" s="22"/>
      <c r="R6" s="22"/>
      <c r="S6" s="34"/>
      <c r="T6" s="22"/>
      <c r="U6" s="22"/>
      <c r="V6" s="48"/>
      <c r="W6" s="21"/>
      <c r="X6" s="22"/>
      <c r="Y6" s="23"/>
      <c r="Z6" s="45"/>
      <c r="AA6" s="22"/>
      <c r="AB6" s="22"/>
      <c r="AC6" s="22"/>
      <c r="AD6" s="34"/>
      <c r="AE6" s="22"/>
      <c r="AF6" s="46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9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1995</v>
      </c>
      <c r="C7" s="23" t="s">
        <v>16</v>
      </c>
      <c r="D7" s="45" t="s">
        <v>17</v>
      </c>
      <c r="E7" s="22">
        <v>24</v>
      </c>
      <c r="F7" s="22">
        <v>1</v>
      </c>
      <c r="G7" s="22">
        <v>13</v>
      </c>
      <c r="H7" s="34">
        <v>9</v>
      </c>
      <c r="I7" s="22">
        <v>78</v>
      </c>
      <c r="J7" s="46"/>
      <c r="K7" s="21"/>
      <c r="L7" s="47"/>
      <c r="M7" s="13"/>
      <c r="N7" s="13"/>
      <c r="O7" s="13"/>
      <c r="P7" s="18"/>
      <c r="Q7" s="22"/>
      <c r="R7" s="22"/>
      <c r="S7" s="34"/>
      <c r="T7" s="22"/>
      <c r="U7" s="22"/>
      <c r="V7" s="48"/>
      <c r="W7" s="21"/>
      <c r="X7" s="22"/>
      <c r="Y7" s="23"/>
      <c r="Z7" s="45"/>
      <c r="AA7" s="22"/>
      <c r="AB7" s="22"/>
      <c r="AC7" s="22"/>
      <c r="AD7" s="34"/>
      <c r="AE7" s="22"/>
      <c r="AF7" s="46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9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1996</v>
      </c>
      <c r="C8" s="23" t="s">
        <v>15</v>
      </c>
      <c r="D8" s="45" t="s">
        <v>17</v>
      </c>
      <c r="E8" s="22">
        <v>26</v>
      </c>
      <c r="F8" s="22">
        <v>0</v>
      </c>
      <c r="G8" s="22">
        <v>19</v>
      </c>
      <c r="H8" s="34">
        <v>7</v>
      </c>
      <c r="I8" s="22">
        <v>82</v>
      </c>
      <c r="J8" s="46"/>
      <c r="K8" s="21"/>
      <c r="L8" s="47"/>
      <c r="M8" s="13"/>
      <c r="N8" s="13"/>
      <c r="O8" s="13"/>
      <c r="P8" s="18"/>
      <c r="Q8" s="22"/>
      <c r="R8" s="22"/>
      <c r="S8" s="34"/>
      <c r="T8" s="22"/>
      <c r="U8" s="22"/>
      <c r="V8" s="48"/>
      <c r="W8" s="21"/>
      <c r="X8" s="22"/>
      <c r="Y8" s="23"/>
      <c r="Z8" s="45"/>
      <c r="AA8" s="22"/>
      <c r="AB8" s="22"/>
      <c r="AC8" s="22"/>
      <c r="AD8" s="34"/>
      <c r="AE8" s="22"/>
      <c r="AF8" s="46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9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1997</v>
      </c>
      <c r="C9" s="23" t="s">
        <v>18</v>
      </c>
      <c r="D9" s="45" t="s">
        <v>17</v>
      </c>
      <c r="E9" s="22">
        <v>24</v>
      </c>
      <c r="F9" s="22">
        <v>1</v>
      </c>
      <c r="G9" s="22">
        <v>9</v>
      </c>
      <c r="H9" s="34">
        <v>6</v>
      </c>
      <c r="I9" s="22">
        <v>54</v>
      </c>
      <c r="J9" s="46"/>
      <c r="K9" s="21"/>
      <c r="L9" s="47"/>
      <c r="M9" s="13"/>
      <c r="N9" s="13"/>
      <c r="O9" s="13"/>
      <c r="P9" s="18"/>
      <c r="Q9" s="22"/>
      <c r="R9" s="22"/>
      <c r="S9" s="34"/>
      <c r="T9" s="22"/>
      <c r="U9" s="22"/>
      <c r="V9" s="48"/>
      <c r="W9" s="21"/>
      <c r="X9" s="22"/>
      <c r="Y9" s="23"/>
      <c r="Z9" s="45"/>
      <c r="AA9" s="22"/>
      <c r="AB9" s="22"/>
      <c r="AC9" s="22"/>
      <c r="AD9" s="34"/>
      <c r="AE9" s="22"/>
      <c r="AF9" s="46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9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3"/>
      <c r="D10" s="45"/>
      <c r="E10" s="22"/>
      <c r="F10" s="22"/>
      <c r="G10" s="22"/>
      <c r="H10" s="34"/>
      <c r="I10" s="22"/>
      <c r="J10" s="46"/>
      <c r="K10" s="21"/>
      <c r="L10" s="47"/>
      <c r="M10" s="13"/>
      <c r="N10" s="13"/>
      <c r="O10" s="13"/>
      <c r="P10" s="18"/>
      <c r="Q10" s="22"/>
      <c r="R10" s="22"/>
      <c r="S10" s="34"/>
      <c r="T10" s="22"/>
      <c r="U10" s="22"/>
      <c r="V10" s="48"/>
      <c r="W10" s="21"/>
      <c r="X10" s="22">
        <v>1998</v>
      </c>
      <c r="Y10" s="23" t="s">
        <v>27</v>
      </c>
      <c r="Z10" s="45" t="s">
        <v>17</v>
      </c>
      <c r="AA10" s="22"/>
      <c r="AB10" s="22"/>
      <c r="AC10" s="22"/>
      <c r="AD10" s="34"/>
      <c r="AE10" s="22"/>
      <c r="AF10" s="46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9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3"/>
      <c r="D11" s="45"/>
      <c r="E11" s="22"/>
      <c r="F11" s="22"/>
      <c r="G11" s="22"/>
      <c r="H11" s="34"/>
      <c r="I11" s="22"/>
      <c r="J11" s="46"/>
      <c r="K11" s="21"/>
      <c r="L11" s="47"/>
      <c r="M11" s="13"/>
      <c r="N11" s="13"/>
      <c r="O11" s="13"/>
      <c r="P11" s="18"/>
      <c r="Q11" s="22"/>
      <c r="R11" s="22"/>
      <c r="S11" s="34"/>
      <c r="T11" s="22"/>
      <c r="U11" s="22"/>
      <c r="V11" s="48"/>
      <c r="W11" s="21"/>
      <c r="X11" s="22">
        <v>1999</v>
      </c>
      <c r="Y11" s="23" t="s">
        <v>26</v>
      </c>
      <c r="Z11" s="45" t="s">
        <v>17</v>
      </c>
      <c r="AA11" s="22"/>
      <c r="AB11" s="22"/>
      <c r="AC11" s="22"/>
      <c r="AD11" s="34"/>
      <c r="AE11" s="22"/>
      <c r="AF11" s="46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9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23"/>
      <c r="D12" s="45"/>
      <c r="E12" s="22"/>
      <c r="F12" s="22"/>
      <c r="G12" s="22"/>
      <c r="H12" s="34"/>
      <c r="I12" s="22"/>
      <c r="J12" s="46"/>
      <c r="K12" s="21"/>
      <c r="L12" s="47"/>
      <c r="M12" s="13"/>
      <c r="N12" s="13"/>
      <c r="O12" s="13"/>
      <c r="P12" s="18"/>
      <c r="Q12" s="22"/>
      <c r="R12" s="22"/>
      <c r="S12" s="34"/>
      <c r="T12" s="22"/>
      <c r="U12" s="22"/>
      <c r="V12" s="48"/>
      <c r="W12" s="21"/>
      <c r="X12" s="22"/>
      <c r="Y12" s="23"/>
      <c r="Z12" s="45"/>
      <c r="AA12" s="22"/>
      <c r="AB12" s="22"/>
      <c r="AC12" s="22"/>
      <c r="AD12" s="34"/>
      <c r="AE12" s="22"/>
      <c r="AF12" s="46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9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23"/>
      <c r="D13" s="45"/>
      <c r="E13" s="22"/>
      <c r="F13" s="22"/>
      <c r="G13" s="22"/>
      <c r="H13" s="34"/>
      <c r="I13" s="22"/>
      <c r="J13" s="46"/>
      <c r="K13" s="21"/>
      <c r="L13" s="47"/>
      <c r="M13" s="13"/>
      <c r="N13" s="13"/>
      <c r="O13" s="13"/>
      <c r="P13" s="18"/>
      <c r="Q13" s="22"/>
      <c r="R13" s="22"/>
      <c r="S13" s="34"/>
      <c r="T13" s="22"/>
      <c r="U13" s="22"/>
      <c r="V13" s="48"/>
      <c r="W13" s="21"/>
      <c r="X13" s="22">
        <v>2001</v>
      </c>
      <c r="Y13" s="22" t="s">
        <v>23</v>
      </c>
      <c r="Z13" s="45" t="s">
        <v>17</v>
      </c>
      <c r="AA13" s="22">
        <v>17</v>
      </c>
      <c r="AB13" s="22">
        <v>2</v>
      </c>
      <c r="AC13" s="22">
        <v>24</v>
      </c>
      <c r="AD13" s="22">
        <v>8</v>
      </c>
      <c r="AE13" s="22">
        <v>66</v>
      </c>
      <c r="AF13" s="28">
        <v>0.53220000000000001</v>
      </c>
      <c r="AG13" s="68">
        <v>124</v>
      </c>
      <c r="AH13" s="13"/>
      <c r="AI13" s="13"/>
      <c r="AJ13" s="13"/>
      <c r="AK13" s="13"/>
      <c r="AL13" s="18"/>
      <c r="AM13" s="22">
        <v>5</v>
      </c>
      <c r="AN13" s="22">
        <v>0</v>
      </c>
      <c r="AO13" s="22">
        <v>8</v>
      </c>
      <c r="AP13" s="22">
        <v>5</v>
      </c>
      <c r="AQ13" s="22">
        <v>29</v>
      </c>
      <c r="AR13" s="49">
        <v>0.55759999999999998</v>
      </c>
      <c r="AS13" s="1">
        <v>52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23"/>
      <c r="D14" s="45"/>
      <c r="E14" s="22"/>
      <c r="F14" s="22"/>
      <c r="G14" s="22"/>
      <c r="H14" s="34"/>
      <c r="I14" s="22"/>
      <c r="J14" s="46"/>
      <c r="K14" s="21"/>
      <c r="L14" s="47"/>
      <c r="M14" s="13"/>
      <c r="N14" s="13"/>
      <c r="O14" s="13"/>
      <c r="P14" s="18"/>
      <c r="Q14" s="22"/>
      <c r="R14" s="22"/>
      <c r="S14" s="34"/>
      <c r="T14" s="22"/>
      <c r="U14" s="22"/>
      <c r="V14" s="48"/>
      <c r="W14" s="21"/>
      <c r="X14" s="22">
        <v>2002</v>
      </c>
      <c r="Y14" s="22" t="s">
        <v>24</v>
      </c>
      <c r="Z14" s="45" t="s">
        <v>17</v>
      </c>
      <c r="AA14" s="22">
        <v>14</v>
      </c>
      <c r="AB14" s="22">
        <v>0</v>
      </c>
      <c r="AC14" s="22">
        <v>10</v>
      </c>
      <c r="AD14" s="22">
        <v>3</v>
      </c>
      <c r="AE14" s="22">
        <v>37</v>
      </c>
      <c r="AF14" s="28">
        <v>0.4743</v>
      </c>
      <c r="AG14" s="68">
        <v>78</v>
      </c>
      <c r="AH14" s="13"/>
      <c r="AI14" s="13"/>
      <c r="AJ14" s="13"/>
      <c r="AK14" s="13"/>
      <c r="AL14" s="18"/>
      <c r="AM14" s="22">
        <v>2</v>
      </c>
      <c r="AN14" s="22">
        <v>0</v>
      </c>
      <c r="AO14" s="22">
        <v>0</v>
      </c>
      <c r="AP14" s="22">
        <v>0</v>
      </c>
      <c r="AQ14" s="22">
        <v>4</v>
      </c>
      <c r="AR14" s="49">
        <v>0.4</v>
      </c>
      <c r="AS14" s="1">
        <v>10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23"/>
      <c r="D15" s="45"/>
      <c r="E15" s="22"/>
      <c r="F15" s="22"/>
      <c r="G15" s="22"/>
      <c r="H15" s="34"/>
      <c r="I15" s="22"/>
      <c r="J15" s="46"/>
      <c r="K15" s="21"/>
      <c r="L15" s="47"/>
      <c r="M15" s="13"/>
      <c r="N15" s="13"/>
      <c r="O15" s="13"/>
      <c r="P15" s="18"/>
      <c r="Q15" s="22"/>
      <c r="R15" s="22"/>
      <c r="S15" s="34"/>
      <c r="T15" s="22"/>
      <c r="U15" s="22"/>
      <c r="V15" s="48"/>
      <c r="W15" s="21"/>
      <c r="X15" s="22">
        <v>2003</v>
      </c>
      <c r="Y15" s="22" t="s">
        <v>25</v>
      </c>
      <c r="Z15" s="45" t="s">
        <v>17</v>
      </c>
      <c r="AA15" s="22">
        <v>16</v>
      </c>
      <c r="AB15" s="22">
        <v>0</v>
      </c>
      <c r="AC15" s="22">
        <v>11</v>
      </c>
      <c r="AD15" s="22">
        <v>5</v>
      </c>
      <c r="AE15" s="22">
        <v>47</v>
      </c>
      <c r="AF15" s="28">
        <v>0.47949999999999998</v>
      </c>
      <c r="AG15" s="68">
        <v>98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9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23"/>
      <c r="D16" s="45"/>
      <c r="E16" s="22"/>
      <c r="F16" s="22"/>
      <c r="G16" s="22"/>
      <c r="H16" s="34"/>
      <c r="I16" s="22"/>
      <c r="J16" s="46"/>
      <c r="K16" s="21"/>
      <c r="L16" s="47"/>
      <c r="M16" s="13"/>
      <c r="N16" s="13"/>
      <c r="O16" s="13"/>
      <c r="P16" s="18"/>
      <c r="Q16" s="22"/>
      <c r="R16" s="22"/>
      <c r="S16" s="34"/>
      <c r="T16" s="22"/>
      <c r="U16" s="22"/>
      <c r="V16" s="48"/>
      <c r="W16" s="21"/>
      <c r="X16" s="22">
        <v>2004</v>
      </c>
      <c r="Y16" s="22" t="s">
        <v>26</v>
      </c>
      <c r="Z16" s="45" t="s">
        <v>17</v>
      </c>
      <c r="AA16" s="22">
        <v>16</v>
      </c>
      <c r="AB16" s="22">
        <v>2</v>
      </c>
      <c r="AC16" s="22">
        <v>18</v>
      </c>
      <c r="AD16" s="22">
        <v>13</v>
      </c>
      <c r="AE16" s="22">
        <v>62</v>
      </c>
      <c r="AF16" s="28">
        <v>0.59040000000000004</v>
      </c>
      <c r="AG16" s="68">
        <v>105</v>
      </c>
      <c r="AH16" s="13"/>
      <c r="AI16" s="13"/>
      <c r="AJ16" s="13"/>
      <c r="AK16" s="13"/>
      <c r="AL16" s="18"/>
      <c r="AM16" s="22">
        <v>5</v>
      </c>
      <c r="AN16" s="22">
        <v>0</v>
      </c>
      <c r="AO16" s="22">
        <v>9</v>
      </c>
      <c r="AP16" s="22">
        <v>4</v>
      </c>
      <c r="AQ16" s="22">
        <v>19</v>
      </c>
      <c r="AR16" s="49">
        <v>0.52769999999999995</v>
      </c>
      <c r="AS16" s="1">
        <v>36</v>
      </c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>
        <v>2005</v>
      </c>
      <c r="C17" s="23" t="s">
        <v>19</v>
      </c>
      <c r="D17" s="45" t="s">
        <v>17</v>
      </c>
      <c r="E17" s="22">
        <v>22</v>
      </c>
      <c r="F17" s="22">
        <v>1</v>
      </c>
      <c r="G17" s="22">
        <v>17</v>
      </c>
      <c r="H17" s="34">
        <v>10</v>
      </c>
      <c r="I17" s="22">
        <v>76</v>
      </c>
      <c r="J17" s="46">
        <v>0.48699999999999999</v>
      </c>
      <c r="K17" s="21">
        <v>156</v>
      </c>
      <c r="L17" s="47"/>
      <c r="M17" s="13"/>
      <c r="N17" s="13"/>
      <c r="O17" s="13"/>
      <c r="P17" s="18"/>
      <c r="Q17" s="22">
        <v>3</v>
      </c>
      <c r="R17" s="22">
        <v>0</v>
      </c>
      <c r="S17" s="34">
        <v>0</v>
      </c>
      <c r="T17" s="22">
        <v>0</v>
      </c>
      <c r="U17" s="22">
        <v>4</v>
      </c>
      <c r="V17" s="48">
        <v>0.23499999999999999</v>
      </c>
      <c r="W17" s="21">
        <v>17</v>
      </c>
      <c r="X17" s="22"/>
      <c r="Y17" s="23"/>
      <c r="Z17" s="45"/>
      <c r="AA17" s="22"/>
      <c r="AB17" s="22"/>
      <c r="AC17" s="22"/>
      <c r="AD17" s="34"/>
      <c r="AE17" s="22"/>
      <c r="AF17" s="46"/>
      <c r="AG17" s="21"/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9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>
        <v>2006</v>
      </c>
      <c r="C18" s="23" t="s">
        <v>20</v>
      </c>
      <c r="D18" s="45" t="s">
        <v>17</v>
      </c>
      <c r="E18" s="22">
        <v>10</v>
      </c>
      <c r="F18" s="22">
        <v>1</v>
      </c>
      <c r="G18" s="22">
        <v>7</v>
      </c>
      <c r="H18" s="34">
        <v>2</v>
      </c>
      <c r="I18" s="22">
        <v>30</v>
      </c>
      <c r="J18" s="46">
        <v>0.48399999999999999</v>
      </c>
      <c r="K18" s="21">
        <v>62</v>
      </c>
      <c r="L18" s="47"/>
      <c r="M18" s="13"/>
      <c r="N18" s="13"/>
      <c r="O18" s="13"/>
      <c r="P18" s="18"/>
      <c r="Q18" s="22"/>
      <c r="R18" s="22"/>
      <c r="S18" s="34"/>
      <c r="T18" s="22"/>
      <c r="U18" s="22"/>
      <c r="V18" s="48"/>
      <c r="W18" s="21"/>
      <c r="X18" s="22"/>
      <c r="Y18" s="23"/>
      <c r="Z18" s="45"/>
      <c r="AA18" s="22"/>
      <c r="AB18" s="22"/>
      <c r="AC18" s="22"/>
      <c r="AD18" s="34"/>
      <c r="AE18" s="22"/>
      <c r="AF18" s="46"/>
      <c r="AG18" s="21"/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9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37" t="s">
        <v>33</v>
      </c>
      <c r="C19" s="50"/>
      <c r="D19" s="51"/>
      <c r="E19" s="52">
        <f>SUM(E4:E18)</f>
        <v>117</v>
      </c>
      <c r="F19" s="52">
        <f>SUM(F4:F18)</f>
        <v>4</v>
      </c>
      <c r="G19" s="52">
        <f>SUM(G4:G18)</f>
        <v>66</v>
      </c>
      <c r="H19" s="52">
        <f>SUM(H4:H18)</f>
        <v>35</v>
      </c>
      <c r="I19" s="52">
        <f>SUM(I4:I18)</f>
        <v>334</v>
      </c>
      <c r="J19" s="53">
        <v>0</v>
      </c>
      <c r="K19" s="40">
        <f>SUM(K4:K18)</f>
        <v>218</v>
      </c>
      <c r="L19" s="17"/>
      <c r="M19" s="15"/>
      <c r="N19" s="54"/>
      <c r="O19" s="55"/>
      <c r="P19" s="18"/>
      <c r="Q19" s="52">
        <f>SUM(Q4:Q18)</f>
        <v>3</v>
      </c>
      <c r="R19" s="52">
        <f>SUM(R4:R18)</f>
        <v>0</v>
      </c>
      <c r="S19" s="52">
        <f>SUM(S4:S18)</f>
        <v>0</v>
      </c>
      <c r="T19" s="52">
        <f>SUM(T4:T18)</f>
        <v>0</v>
      </c>
      <c r="U19" s="52">
        <f>SUM(U4:U18)</f>
        <v>4</v>
      </c>
      <c r="V19" s="53">
        <f>PRODUCT(U19/W19)</f>
        <v>0.23529411764705882</v>
      </c>
      <c r="W19" s="40">
        <f>SUM(W4:W18)</f>
        <v>17</v>
      </c>
      <c r="X19" s="11" t="s">
        <v>33</v>
      </c>
      <c r="Y19" s="12"/>
      <c r="Z19" s="10"/>
      <c r="AA19" s="52">
        <f>SUM(AA4:AA18)</f>
        <v>63</v>
      </c>
      <c r="AB19" s="52">
        <f>SUM(AB4:AB18)</f>
        <v>4</v>
      </c>
      <c r="AC19" s="52">
        <f>SUM(AC4:AC18)</f>
        <v>63</v>
      </c>
      <c r="AD19" s="52">
        <f>SUM(AD4:AD18)</f>
        <v>29</v>
      </c>
      <c r="AE19" s="52">
        <f>SUM(AE4:AE18)</f>
        <v>212</v>
      </c>
      <c r="AF19" s="53">
        <f>PRODUCT(AE19/AG19)</f>
        <v>0.52345679012345681</v>
      </c>
      <c r="AG19" s="40">
        <f>SUM(AG4:AG18)</f>
        <v>405</v>
      </c>
      <c r="AH19" s="17"/>
      <c r="AI19" s="15"/>
      <c r="AJ19" s="54"/>
      <c r="AK19" s="55"/>
      <c r="AL19" s="18"/>
      <c r="AM19" s="52">
        <f>SUM(AM4:AM18)</f>
        <v>12</v>
      </c>
      <c r="AN19" s="52">
        <f>SUM(AN4:AN18)</f>
        <v>0</v>
      </c>
      <c r="AO19" s="52">
        <f>SUM(AO4:AO18)</f>
        <v>17</v>
      </c>
      <c r="AP19" s="52">
        <f>SUM(AP4:AP18)</f>
        <v>9</v>
      </c>
      <c r="AQ19" s="52">
        <f>SUM(AQ4:AQ18)</f>
        <v>52</v>
      </c>
      <c r="AR19" s="53">
        <f>PRODUCT(AQ19/AS19)</f>
        <v>0.53061224489795922</v>
      </c>
      <c r="AS19" s="44">
        <f>SUM(AS4:AS18)</f>
        <v>98</v>
      </c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56"/>
      <c r="K20" s="21"/>
      <c r="L20" s="18"/>
      <c r="M20" s="18"/>
      <c r="N20" s="18"/>
      <c r="O20" s="18"/>
      <c r="P20" s="24"/>
      <c r="Q20" s="24"/>
      <c r="R20" s="25"/>
      <c r="S20" s="24"/>
      <c r="T20" s="24"/>
      <c r="U20" s="18"/>
      <c r="V20" s="18"/>
      <c r="W20" s="21"/>
      <c r="X20" s="24"/>
      <c r="Y20" s="24"/>
      <c r="Z20" s="24"/>
      <c r="AA20" s="24"/>
      <c r="AB20" s="24"/>
      <c r="AC20" s="24"/>
      <c r="AD20" s="24"/>
      <c r="AE20" s="24"/>
      <c r="AF20" s="56"/>
      <c r="AG20" s="21"/>
      <c r="AH20" s="18"/>
      <c r="AI20" s="18"/>
      <c r="AJ20" s="18"/>
      <c r="AK20" s="18"/>
      <c r="AL20" s="24"/>
      <c r="AM20" s="24"/>
      <c r="AN20" s="25"/>
      <c r="AO20" s="24"/>
      <c r="AP20" s="24"/>
      <c r="AQ20" s="18"/>
      <c r="AR20" s="18"/>
      <c r="AS20" s="2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57" t="s">
        <v>34</v>
      </c>
      <c r="C21" s="58"/>
      <c r="D21" s="59"/>
      <c r="E21" s="10" t="s">
        <v>2</v>
      </c>
      <c r="F21" s="13" t="s">
        <v>6</v>
      </c>
      <c r="G21" s="10" t="s">
        <v>4</v>
      </c>
      <c r="H21" s="13" t="s">
        <v>5</v>
      </c>
      <c r="I21" s="13" t="s">
        <v>8</v>
      </c>
      <c r="J21" s="13" t="s">
        <v>9</v>
      </c>
      <c r="K21" s="18"/>
      <c r="L21" s="13" t="s">
        <v>10</v>
      </c>
      <c r="M21" s="13" t="s">
        <v>11</v>
      </c>
      <c r="N21" s="13" t="s">
        <v>35</v>
      </c>
      <c r="O21" s="13" t="s">
        <v>36</v>
      </c>
      <c r="Q21" s="25"/>
      <c r="R21" s="25" t="s">
        <v>12</v>
      </c>
      <c r="S21" s="25"/>
      <c r="T21" s="24" t="s">
        <v>14</v>
      </c>
      <c r="U21" s="18"/>
      <c r="V21" s="21"/>
      <c r="W21" s="21"/>
      <c r="X21" s="60"/>
      <c r="Y21" s="60"/>
      <c r="Z21" s="60"/>
      <c r="AA21" s="60"/>
      <c r="AB21" s="60"/>
      <c r="AC21" s="25"/>
      <c r="AD21" s="25"/>
      <c r="AE21" s="25"/>
      <c r="AF21" s="24"/>
      <c r="AG21" s="24"/>
      <c r="AH21" s="24"/>
      <c r="AI21" s="24"/>
      <c r="AJ21" s="24"/>
      <c r="AK21" s="24"/>
      <c r="AM21" s="21"/>
      <c r="AN21" s="60"/>
      <c r="AO21" s="60"/>
      <c r="AP21" s="60"/>
      <c r="AQ21" s="60"/>
      <c r="AR21" s="60"/>
      <c r="AS21" s="60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6" t="s">
        <v>37</v>
      </c>
      <c r="C22" s="7"/>
      <c r="D22" s="27"/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2">
        <v>0</v>
      </c>
      <c r="K22" s="24" t="e">
        <f>PRODUCT(I22/J22)</f>
        <v>#DIV/0!</v>
      </c>
      <c r="L22" s="63">
        <v>0</v>
      </c>
      <c r="M22" s="63">
        <v>0</v>
      </c>
      <c r="N22" s="63">
        <v>0</v>
      </c>
      <c r="O22" s="63">
        <v>0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5"/>
      <c r="AO22" s="25"/>
      <c r="AP22" s="25"/>
      <c r="AQ22" s="25"/>
      <c r="AR22" s="25"/>
      <c r="AS22" s="25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64" t="s">
        <v>13</v>
      </c>
      <c r="C23" s="36"/>
      <c r="D23" s="35"/>
      <c r="E23" s="61">
        <f>PRODUCT(E19+Q19)</f>
        <v>120</v>
      </c>
      <c r="F23" s="61">
        <f>PRODUCT(F19+R19)</f>
        <v>4</v>
      </c>
      <c r="G23" s="61">
        <f>PRODUCT(G19+S19)</f>
        <v>66</v>
      </c>
      <c r="H23" s="61">
        <f>PRODUCT(H19+T19)</f>
        <v>35</v>
      </c>
      <c r="I23" s="61">
        <f>PRODUCT(I19+U19)</f>
        <v>338</v>
      </c>
      <c r="J23" s="62"/>
      <c r="K23" s="24">
        <f>PRODUCT(K19+W19)</f>
        <v>235</v>
      </c>
      <c r="L23" s="63">
        <f>PRODUCT((F23+G23)/E23)</f>
        <v>0.58333333333333337</v>
      </c>
      <c r="M23" s="63">
        <f>PRODUCT(H23/E23)</f>
        <v>0.29166666666666669</v>
      </c>
      <c r="N23" s="63">
        <f>PRODUCT((F23+G23+H23)/E23)</f>
        <v>0.875</v>
      </c>
      <c r="O23" s="63">
        <f>PRODUCT(I23/E23)</f>
        <v>2.8166666666666669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0" t="s">
        <v>30</v>
      </c>
      <c r="C24" s="19"/>
      <c r="D24" s="29"/>
      <c r="E24" s="61">
        <f>PRODUCT(AA19+AM19)</f>
        <v>75</v>
      </c>
      <c r="F24" s="61">
        <f>PRODUCT(AB19+AN19)</f>
        <v>4</v>
      </c>
      <c r="G24" s="61">
        <f>PRODUCT(AC19+AO19)</f>
        <v>80</v>
      </c>
      <c r="H24" s="61">
        <f>PRODUCT(AD19+AP19)</f>
        <v>38</v>
      </c>
      <c r="I24" s="61">
        <f>PRODUCT(AE19+AQ19)</f>
        <v>264</v>
      </c>
      <c r="J24" s="62">
        <f>PRODUCT(I24/K24)</f>
        <v>0.5248508946322068</v>
      </c>
      <c r="K24" s="18">
        <f>PRODUCT(AG19+AS19)</f>
        <v>503</v>
      </c>
      <c r="L24" s="63">
        <f>PRODUCT((F24+G24)/E24)</f>
        <v>1.1200000000000001</v>
      </c>
      <c r="M24" s="63">
        <f>PRODUCT(H24/E24)</f>
        <v>0.50666666666666671</v>
      </c>
      <c r="N24" s="63">
        <f>PRODUCT((F24+G24+H24)/E24)</f>
        <v>1.6266666666666667</v>
      </c>
      <c r="O24" s="63">
        <f>PRODUCT(I24/E24)</f>
        <v>3.52</v>
      </c>
      <c r="Q24" s="25"/>
      <c r="R24" s="25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18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65" t="s">
        <v>33</v>
      </c>
      <c r="C25" s="66"/>
      <c r="D25" s="67"/>
      <c r="E25" s="61">
        <f>SUM(E22:E24)</f>
        <v>195</v>
      </c>
      <c r="F25" s="61">
        <f t="shared" ref="F25:I25" si="0">SUM(F22:F24)</f>
        <v>8</v>
      </c>
      <c r="G25" s="61">
        <f t="shared" si="0"/>
        <v>146</v>
      </c>
      <c r="H25" s="61">
        <f t="shared" si="0"/>
        <v>73</v>
      </c>
      <c r="I25" s="61">
        <f t="shared" si="0"/>
        <v>602</v>
      </c>
      <c r="J25" s="62"/>
      <c r="K25" s="24" t="e">
        <f>SUM(K22:K24)</f>
        <v>#DIV/0!</v>
      </c>
      <c r="L25" s="63">
        <f>PRODUCT((F25+G25)/E25)</f>
        <v>0.78974358974358971</v>
      </c>
      <c r="M25" s="63">
        <f>PRODUCT(H25/E25)</f>
        <v>0.37435897435897436</v>
      </c>
      <c r="N25" s="63">
        <f>PRODUCT((F25+G25+H25)/E25)</f>
        <v>1.1641025641025642</v>
      </c>
      <c r="O25" s="63">
        <f>PRODUCT(I25/E25)</f>
        <v>3.0871794871794873</v>
      </c>
      <c r="Q25" s="18"/>
      <c r="R25" s="18"/>
      <c r="S25" s="18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18"/>
      <c r="F26" s="18"/>
      <c r="G26" s="18"/>
      <c r="H26" s="18"/>
      <c r="I26" s="18"/>
      <c r="J26" s="24"/>
      <c r="K26" s="24"/>
      <c r="L26" s="18"/>
      <c r="M26" s="18"/>
      <c r="N26" s="18"/>
      <c r="O26" s="18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18"/>
      <c r="AL190" s="18"/>
    </row>
    <row r="191" spans="1:57" x14ac:dyDescent="0.25"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</row>
    <row r="192" spans="1:57" x14ac:dyDescent="0.25"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</row>
    <row r="193" spans="12:38" x14ac:dyDescent="0.25"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ht="14.25" x14ac:dyDescent="0.2">
      <c r="L221"/>
      <c r="M221"/>
      <c r="N221"/>
      <c r="O221"/>
      <c r="P2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2018-11-08T15:37:19Z</dcterms:modified>
</cp:coreProperties>
</file>